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709"/>
  <workbookPr codeName="ThisWorkbook" autoCompressPictures="0"/>
  <bookViews>
    <workbookView xWindow="0" yWindow="0" windowWidth="25600" windowHeight="16060" tabRatio="882" activeTab="1"/>
  </bookViews>
  <sheets>
    <sheet name="Classic Jobs" sheetId="2" r:id="rId1"/>
    <sheet name="Job Estimate - Classic" sheetId="13" r:id="rId2"/>
    <sheet name="NCHS" sheetId="16" r:id="rId3"/>
    <sheet name="Sheet3" sheetId="17" r:id="rId4"/>
  </sheets>
  <definedNames>
    <definedName name="_xlnm.Print_Area" localSheetId="0">'Classic Jobs'!$A$1:$D$15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7" i="16" l="1"/>
  <c r="C10" i="13"/>
  <c r="D9" i="13"/>
  <c r="E9" i="13"/>
  <c r="G10" i="13"/>
  <c r="F10" i="13"/>
  <c r="P27" i="16"/>
  <c r="P26" i="16"/>
  <c r="P25" i="16"/>
  <c r="P24" i="16"/>
  <c r="P23" i="16"/>
  <c r="P22" i="16"/>
  <c r="P21" i="16"/>
  <c r="P12" i="16"/>
  <c r="P11" i="16"/>
  <c r="P10" i="16"/>
  <c r="P9" i="16"/>
  <c r="P8" i="16"/>
  <c r="P6" i="16"/>
  <c r="O20" i="16"/>
  <c r="O28" i="16"/>
  <c r="N20" i="16"/>
  <c r="N28" i="16"/>
  <c r="M20" i="16"/>
  <c r="M28" i="16"/>
  <c r="J20" i="16"/>
  <c r="J28" i="16"/>
  <c r="I20" i="16"/>
  <c r="I28" i="16"/>
  <c r="H28" i="16"/>
  <c r="L20" i="16"/>
  <c r="L28" i="16"/>
  <c r="K20" i="16"/>
  <c r="K28" i="16"/>
  <c r="G20" i="16"/>
  <c r="G28" i="16"/>
  <c r="F20" i="16"/>
  <c r="F28" i="16"/>
  <c r="E20" i="16"/>
  <c r="E28" i="16"/>
  <c r="D20" i="16"/>
  <c r="D28" i="16"/>
  <c r="C20" i="16"/>
  <c r="C28" i="16"/>
  <c r="O5" i="16"/>
  <c r="O13" i="16"/>
  <c r="N5" i="16"/>
  <c r="N13" i="16"/>
  <c r="M5" i="16"/>
  <c r="M13" i="16"/>
  <c r="L5" i="16"/>
  <c r="L13" i="16"/>
  <c r="K5" i="16"/>
  <c r="K13" i="16"/>
  <c r="J5" i="16"/>
  <c r="J13" i="16"/>
  <c r="I5" i="16"/>
  <c r="I13" i="16"/>
  <c r="H13" i="16"/>
  <c r="G5" i="16"/>
  <c r="G13" i="16"/>
  <c r="F5" i="16"/>
  <c r="F13" i="16"/>
  <c r="E5" i="16"/>
  <c r="E13" i="16"/>
  <c r="D5" i="16"/>
  <c r="C5" i="16"/>
  <c r="C13" i="16"/>
  <c r="C15" i="2"/>
  <c r="B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D15" i="2"/>
  <c r="P5" i="16"/>
  <c r="P13" i="16"/>
  <c r="G14" i="16"/>
  <c r="P20" i="16"/>
  <c r="D13" i="16"/>
  <c r="D6" i="13"/>
  <c r="E6" i="13"/>
  <c r="D3" i="13"/>
  <c r="E3" i="13"/>
  <c r="D8" i="13"/>
  <c r="E8" i="13"/>
  <c r="D4" i="13"/>
  <c r="E4" i="13"/>
  <c r="D5" i="13"/>
  <c r="E5" i="13"/>
  <c r="D7" i="13"/>
  <c r="E7" i="13"/>
  <c r="D14" i="16"/>
  <c r="B13" i="16"/>
  <c r="P28" i="16"/>
  <c r="G29" i="16"/>
  <c r="D29" i="16"/>
  <c r="B28" i="16"/>
  <c r="D10" i="13"/>
  <c r="E10" i="13"/>
</calcChain>
</file>

<file path=xl/sharedStrings.xml><?xml version="1.0" encoding="utf-8"?>
<sst xmlns="http://schemas.openxmlformats.org/spreadsheetml/2006/main" count="99" uniqueCount="43">
  <si>
    <t>Total</t>
  </si>
  <si>
    <t>Job</t>
  </si>
  <si>
    <t>Club</t>
  </si>
  <si>
    <t>Hobson West</t>
  </si>
  <si>
    <t>Meet</t>
  </si>
  <si>
    <t>ratio</t>
  </si>
  <si>
    <t>Session A</t>
  </si>
  <si>
    <t>Session B</t>
  </si>
  <si>
    <t>Heat Sheets</t>
  </si>
  <si>
    <t>T-Shirts</t>
  </si>
  <si>
    <t>Announcer</t>
  </si>
  <si>
    <t>Marshals</t>
  </si>
  <si>
    <t>Hospitality</t>
  </si>
  <si>
    <t>Awards</t>
  </si>
  <si>
    <t>Officials</t>
  </si>
  <si>
    <t>Timer-backup</t>
  </si>
  <si>
    <t>Timer-primary</t>
  </si>
  <si>
    <t>Runner awards</t>
  </si>
  <si>
    <t>Runner deck</t>
  </si>
  <si>
    <t>Jobs to Fill</t>
  </si>
  <si>
    <t>Scoring/Timing</t>
  </si>
  <si>
    <t>Estimated Swimmers</t>
  </si>
  <si>
    <t>Jobs - Session A</t>
  </si>
  <si>
    <t>Jobs - Session B</t>
  </si>
  <si>
    <t>Maplebrook I</t>
  </si>
  <si>
    <t>Naper Carriage Hill</t>
  </si>
  <si>
    <t>Bullpen</t>
  </si>
  <si>
    <t>To Fill</t>
  </si>
  <si>
    <t xml:space="preserve">                            Check</t>
  </si>
  <si>
    <t>Team</t>
  </si>
  <si>
    <t>Yet to Fill Total</t>
  </si>
  <si>
    <t>Jobs:</t>
  </si>
  <si>
    <t xml:space="preserve">            Jobs Filled:</t>
  </si>
  <si>
    <t>Classic Site:</t>
  </si>
  <si>
    <t>TOTAL SESSION</t>
  </si>
  <si>
    <t>NVHS</t>
  </si>
  <si>
    <t>Computer/Scoring</t>
  </si>
  <si>
    <t>Farmstead</t>
  </si>
  <si>
    <t>Huntington</t>
  </si>
  <si>
    <t>Maplebrook II</t>
  </si>
  <si>
    <t>River Run</t>
  </si>
  <si>
    <t xml:space="preserve">          2013 - NCHS Work Assignments</t>
  </si>
  <si>
    <t>NCHS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</si>
</sst>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Times New Roman"/>
      <family val="1"/>
    </font>
    <font>
      <sz val="28"/>
      <name val="Arial"/>
      <family val="2"/>
    </font>
    <font>
      <b/>
      <i/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28"/>
      <name val="Calibri"/>
      <family val="2"/>
    </font>
    <font>
      <b/>
      <sz val="14"/>
      <name val="Calibri"/>
      <family val="2"/>
    </font>
    <font>
      <b/>
      <i/>
      <sz val="12"/>
      <name val="Calibri"/>
      <family val="2"/>
    </font>
    <font>
      <sz val="8"/>
      <name val="Calibri"/>
      <family val="2"/>
    </font>
    <font>
      <sz val="10"/>
      <color indexed="8"/>
      <name val="Calibri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0" fillId="0" borderId="0" xfId="0" applyFill="1"/>
    <xf numFmtId="0" fontId="2" fillId="0" borderId="0" xfId="0" applyFont="1" applyAlignment="1">
      <alignment textRotation="90"/>
    </xf>
    <xf numFmtId="1" fontId="0" fillId="0" borderId="0" xfId="0" applyNumberFormat="1"/>
    <xf numFmtId="9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0" fillId="0" borderId="8" xfId="0" applyBorder="1"/>
    <xf numFmtId="0" fontId="0" fillId="0" borderId="0" xfId="0" applyAlignment="1">
      <alignment horizontal="right"/>
    </xf>
    <xf numFmtId="1" fontId="0" fillId="0" borderId="0" xfId="0" applyNumberFormat="1" applyAlignment="1">
      <alignment horizontal="right"/>
    </xf>
    <xf numFmtId="0" fontId="4" fillId="0" borderId="0" xfId="0" applyFont="1" applyBorder="1"/>
    <xf numFmtId="0" fontId="7" fillId="0" borderId="0" xfId="0" applyFont="1" applyAlignment="1">
      <alignment textRotation="90"/>
    </xf>
    <xf numFmtId="1" fontId="8" fillId="0" borderId="0" xfId="0" applyNumberFormat="1" applyFont="1"/>
    <xf numFmtId="9" fontId="8" fillId="0" borderId="0" xfId="1" applyFont="1"/>
    <xf numFmtId="9" fontId="8" fillId="0" borderId="0" xfId="1" applyNumberFormat="1" applyFont="1"/>
    <xf numFmtId="0" fontId="8" fillId="0" borderId="0" xfId="0" applyFont="1"/>
    <xf numFmtId="1" fontId="8" fillId="0" borderId="0" xfId="1" applyNumberFormat="1" applyFont="1"/>
    <xf numFmtId="0" fontId="8" fillId="0" borderId="0" xfId="0" applyFont="1" applyBorder="1"/>
    <xf numFmtId="0" fontId="9" fillId="0" borderId="0" xfId="0" applyFont="1" applyFill="1" applyAlignment="1">
      <alignment horizontal="centerContinuous"/>
    </xf>
    <xf numFmtId="0" fontId="0" fillId="0" borderId="0" xfId="0" applyFill="1" applyAlignment="1">
      <alignment horizontal="right"/>
    </xf>
    <xf numFmtId="0" fontId="8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10" fillId="0" borderId="0" xfId="0" applyFont="1"/>
    <xf numFmtId="0" fontId="11" fillId="0" borderId="0" xfId="0" applyFont="1"/>
    <xf numFmtId="0" fontId="8" fillId="0" borderId="9" xfId="0" applyFont="1" applyBorder="1" applyAlignment="1"/>
    <xf numFmtId="0" fontId="8" fillId="0" borderId="11" xfId="0" applyFont="1" applyBorder="1" applyAlignment="1"/>
    <xf numFmtId="0" fontId="8" fillId="3" borderId="12" xfId="0" applyFont="1" applyFill="1" applyBorder="1" applyAlignment="1"/>
    <xf numFmtId="0" fontId="8" fillId="3" borderId="11" xfId="0" applyFont="1" applyFill="1" applyBorder="1" applyAlignment="1"/>
    <xf numFmtId="0" fontId="13" fillId="4" borderId="9" xfId="0" applyFont="1" applyFill="1" applyBorder="1"/>
    <xf numFmtId="1" fontId="8" fillId="3" borderId="9" xfId="0" applyNumberFormat="1" applyFont="1" applyFill="1" applyBorder="1"/>
    <xf numFmtId="1" fontId="8" fillId="3" borderId="2" xfId="0" applyNumberFormat="1" applyFont="1" applyFill="1" applyBorder="1"/>
    <xf numFmtId="1" fontId="8" fillId="3" borderId="2" xfId="1" applyNumberFormat="1" applyFont="1" applyFill="1" applyBorder="1"/>
    <xf numFmtId="0" fontId="7" fillId="0" borderId="13" xfId="0" applyFont="1" applyFill="1" applyBorder="1" applyAlignment="1">
      <alignment horizontal="right" textRotation="90"/>
    </xf>
    <xf numFmtId="0" fontId="7" fillId="0" borderId="14" xfId="0" applyFont="1" applyBorder="1" applyAlignment="1">
      <alignment horizontal="right" textRotation="90"/>
    </xf>
    <xf numFmtId="0" fontId="7" fillId="3" borderId="14" xfId="0" applyFont="1" applyFill="1" applyBorder="1" applyAlignment="1">
      <alignment textRotation="90"/>
    </xf>
    <xf numFmtId="9" fontId="7" fillId="0" borderId="14" xfId="0" applyNumberFormat="1" applyFont="1" applyBorder="1" applyAlignment="1">
      <alignment textRotation="90"/>
    </xf>
    <xf numFmtId="1" fontId="7" fillId="0" borderId="14" xfId="0" applyNumberFormat="1" applyFont="1" applyBorder="1" applyAlignment="1">
      <alignment textRotation="90"/>
    </xf>
    <xf numFmtId="1" fontId="7" fillId="0" borderId="15" xfId="0" applyNumberFormat="1" applyFont="1" applyBorder="1" applyAlignment="1">
      <alignment textRotation="90"/>
    </xf>
    <xf numFmtId="0" fontId="7" fillId="0" borderId="1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12" fillId="0" borderId="10" xfId="0" applyFont="1" applyFill="1" applyBorder="1" applyAlignment="1">
      <alignment horizontal="right"/>
    </xf>
    <xf numFmtId="0" fontId="13" fillId="4" borderId="10" xfId="0" applyFont="1" applyFill="1" applyBorder="1"/>
    <xf numFmtId="9" fontId="8" fillId="4" borderId="10" xfId="0" applyNumberFormat="1" applyFont="1" applyFill="1" applyBorder="1"/>
    <xf numFmtId="1" fontId="8" fillId="3" borderId="10" xfId="0" applyNumberFormat="1" applyFont="1" applyFill="1" applyBorder="1"/>
    <xf numFmtId="1" fontId="8" fillId="3" borderId="5" xfId="0" applyNumberFormat="1" applyFont="1" applyFill="1" applyBorder="1"/>
    <xf numFmtId="0" fontId="7" fillId="0" borderId="6" xfId="0" applyFont="1" applyBorder="1" applyAlignment="1">
      <alignment horizontal="right"/>
    </xf>
    <xf numFmtId="0" fontId="13" fillId="0" borderId="16" xfId="0" applyFont="1" applyFill="1" applyBorder="1"/>
    <xf numFmtId="1" fontId="8" fillId="0" borderId="16" xfId="0" applyNumberFormat="1" applyFont="1" applyFill="1" applyBorder="1"/>
    <xf numFmtId="1" fontId="8" fillId="0" borderId="7" xfId="0" applyNumberFormat="1" applyFont="1" applyFill="1" applyBorder="1"/>
    <xf numFmtId="0" fontId="9" fillId="0" borderId="0" xfId="0" applyFont="1" applyAlignment="1">
      <alignment horizontal="centerContinuous"/>
    </xf>
    <xf numFmtId="9" fontId="9" fillId="0" borderId="0" xfId="0" applyNumberFormat="1" applyFont="1" applyAlignment="1">
      <alignment horizontal="centerContinuous"/>
    </xf>
    <xf numFmtId="1" fontId="9" fillId="0" borderId="0" xfId="0" applyNumberFormat="1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8" fillId="0" borderId="17" xfId="0" applyFont="1" applyBorder="1" applyAlignment="1">
      <alignment horizontal="right"/>
    </xf>
    <xf numFmtId="0" fontId="8" fillId="0" borderId="18" xfId="0" applyFont="1" applyBorder="1" applyAlignment="1"/>
    <xf numFmtId="0" fontId="8" fillId="0" borderId="1" xfId="0" applyFont="1" applyBorder="1" applyAlignment="1">
      <alignment horizontal="right"/>
    </xf>
    <xf numFmtId="0" fontId="7" fillId="0" borderId="17" xfId="0" applyFont="1" applyBorder="1" applyAlignment="1">
      <alignment textRotation="90"/>
    </xf>
    <xf numFmtId="0" fontId="7" fillId="0" borderId="18" xfId="0" applyFont="1" applyBorder="1" applyAlignment="1">
      <alignment textRotation="90"/>
    </xf>
    <xf numFmtId="0" fontId="7" fillId="0" borderId="19" xfId="0" applyFont="1" applyBorder="1" applyAlignment="1">
      <alignment horizontal="right"/>
    </xf>
    <xf numFmtId="0" fontId="8" fillId="0" borderId="20" xfId="0" applyFont="1" applyBorder="1" applyAlignment="1"/>
    <xf numFmtId="0" fontId="7" fillId="0" borderId="21" xfId="0" applyFont="1" applyBorder="1" applyAlignment="1">
      <alignment textRotation="90"/>
    </xf>
    <xf numFmtId="0" fontId="8" fillId="3" borderId="22" xfId="0" applyFont="1" applyFill="1" applyBorder="1" applyAlignment="1"/>
    <xf numFmtId="0" fontId="8" fillId="0" borderId="21" xfId="0" applyFont="1" applyBorder="1" applyAlignment="1"/>
    <xf numFmtId="0" fontId="8" fillId="0" borderId="23" xfId="0" applyFont="1" applyBorder="1" applyAlignment="1"/>
    <xf numFmtId="0" fontId="8" fillId="0" borderId="22" xfId="0" applyFont="1" applyBorder="1" applyAlignment="1"/>
    <xf numFmtId="0" fontId="7" fillId="0" borderId="24" xfId="0" applyFont="1" applyBorder="1" applyAlignment="1">
      <alignment textRotation="90"/>
    </xf>
    <xf numFmtId="0" fontId="8" fillId="3" borderId="25" xfId="0" applyFont="1" applyFill="1" applyBorder="1" applyAlignment="1"/>
    <xf numFmtId="0" fontId="8" fillId="0" borderId="24" xfId="0" applyFont="1" applyBorder="1" applyAlignment="1"/>
    <xf numFmtId="1" fontId="8" fillId="0" borderId="18" xfId="0" applyNumberFormat="1" applyFont="1" applyBorder="1"/>
    <xf numFmtId="1" fontId="8" fillId="0" borderId="9" xfId="0" applyNumberFormat="1" applyFont="1" applyBorder="1"/>
    <xf numFmtId="1" fontId="8" fillId="0" borderId="11" xfId="0" applyNumberFormat="1" applyFont="1" applyBorder="1"/>
    <xf numFmtId="1" fontId="8" fillId="0" borderId="20" xfId="0" applyNumberFormat="1" applyFont="1" applyBorder="1"/>
    <xf numFmtId="1" fontId="8" fillId="0" borderId="0" xfId="0" applyNumberFormat="1" applyFont="1" applyAlignment="1">
      <alignment horizontal="right"/>
    </xf>
    <xf numFmtId="0" fontId="6" fillId="0" borderId="0" xfId="0" applyFont="1"/>
    <xf numFmtId="0" fontId="1" fillId="0" borderId="0" xfId="0" applyFont="1"/>
    <xf numFmtId="0" fontId="6" fillId="0" borderId="0" xfId="0" applyFont="1" applyFill="1" applyBorder="1"/>
    <xf numFmtId="1" fontId="8" fillId="0" borderId="10" xfId="0" applyNumberFormat="1" applyFont="1" applyBorder="1"/>
    <xf numFmtId="0" fontId="8" fillId="0" borderId="10" xfId="0" applyFont="1" applyBorder="1" applyAlignment="1"/>
    <xf numFmtId="0" fontId="8" fillId="0" borderId="26" xfId="0" applyFont="1" applyBorder="1" applyAlignme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>
    <tabColor indexed="13"/>
    <pageSetUpPr fitToPage="1"/>
  </sheetPr>
  <dimension ref="A1:F18"/>
  <sheetViews>
    <sheetView workbookViewId="0">
      <selection activeCell="A21" sqref="A21"/>
    </sheetView>
  </sheetViews>
  <sheetFormatPr baseColWidth="10" defaultColWidth="8.83203125" defaultRowHeight="12" x14ac:dyDescent="0"/>
  <cols>
    <col min="1" max="1" width="23" customWidth="1"/>
    <col min="2" max="3" width="9.83203125" bestFit="1" customWidth="1"/>
    <col min="5" max="5" width="9.6640625" customWidth="1"/>
  </cols>
  <sheetData>
    <row r="1" spans="1:4" s="1" customFormat="1" ht="13" thickBot="1">
      <c r="A1" s="1" t="s">
        <v>1</v>
      </c>
      <c r="B1" s="13" t="s">
        <v>6</v>
      </c>
      <c r="C1" s="14" t="s">
        <v>7</v>
      </c>
      <c r="D1" s="3" t="s">
        <v>0</v>
      </c>
    </row>
    <row r="2" spans="1:4">
      <c r="A2" t="s">
        <v>8</v>
      </c>
      <c r="B2" s="11">
        <v>2</v>
      </c>
      <c r="C2" s="12">
        <v>1</v>
      </c>
      <c r="D2">
        <f>SUM(B2:C2)</f>
        <v>3</v>
      </c>
    </row>
    <row r="3" spans="1:4">
      <c r="A3" t="s">
        <v>9</v>
      </c>
      <c r="B3" s="8">
        <v>2</v>
      </c>
      <c r="C3" s="9">
        <v>2</v>
      </c>
      <c r="D3">
        <f t="shared" ref="D3:D14" si="0">SUM(B3:C3)</f>
        <v>4</v>
      </c>
    </row>
    <row r="4" spans="1:4">
      <c r="A4" t="s">
        <v>10</v>
      </c>
      <c r="B4" s="8">
        <v>1</v>
      </c>
      <c r="C4" s="9">
        <v>1</v>
      </c>
      <c r="D4">
        <f t="shared" si="0"/>
        <v>2</v>
      </c>
    </row>
    <row r="5" spans="1:4">
      <c r="A5" t="s">
        <v>26</v>
      </c>
      <c r="B5" s="8">
        <v>10</v>
      </c>
      <c r="C5" s="9">
        <v>10</v>
      </c>
      <c r="D5">
        <f t="shared" si="0"/>
        <v>20</v>
      </c>
    </row>
    <row r="6" spans="1:4">
      <c r="A6" t="s">
        <v>11</v>
      </c>
      <c r="B6" s="8">
        <v>10</v>
      </c>
      <c r="C6" s="9">
        <v>10</v>
      </c>
      <c r="D6">
        <f t="shared" si="0"/>
        <v>20</v>
      </c>
    </row>
    <row r="7" spans="1:4">
      <c r="A7" t="s">
        <v>36</v>
      </c>
      <c r="B7" s="8">
        <v>3</v>
      </c>
      <c r="C7" s="9">
        <v>3</v>
      </c>
      <c r="D7">
        <f t="shared" si="0"/>
        <v>6</v>
      </c>
    </row>
    <row r="8" spans="1:4">
      <c r="A8" t="s">
        <v>18</v>
      </c>
      <c r="B8" s="8">
        <v>2</v>
      </c>
      <c r="C8" s="9">
        <v>2</v>
      </c>
      <c r="D8">
        <f t="shared" si="0"/>
        <v>4</v>
      </c>
    </row>
    <row r="9" spans="1:4">
      <c r="A9" t="s">
        <v>17</v>
      </c>
      <c r="B9" s="8">
        <v>1</v>
      </c>
      <c r="C9" s="9">
        <v>1</v>
      </c>
      <c r="D9">
        <f t="shared" si="0"/>
        <v>2</v>
      </c>
    </row>
    <row r="10" spans="1:4">
      <c r="A10" t="s">
        <v>15</v>
      </c>
      <c r="B10" s="8">
        <v>2</v>
      </c>
      <c r="C10" s="9">
        <v>2</v>
      </c>
      <c r="D10">
        <f t="shared" si="0"/>
        <v>4</v>
      </c>
    </row>
    <row r="11" spans="1:4">
      <c r="A11" t="s">
        <v>16</v>
      </c>
      <c r="B11" s="8">
        <v>16</v>
      </c>
      <c r="C11" s="9">
        <v>16</v>
      </c>
      <c r="D11">
        <f t="shared" si="0"/>
        <v>32</v>
      </c>
    </row>
    <row r="12" spans="1:4">
      <c r="A12" t="s">
        <v>12</v>
      </c>
      <c r="B12" s="8">
        <v>2</v>
      </c>
      <c r="C12" s="9">
        <v>2</v>
      </c>
      <c r="D12">
        <f t="shared" si="0"/>
        <v>4</v>
      </c>
    </row>
    <row r="13" spans="1:4">
      <c r="A13" t="s">
        <v>13</v>
      </c>
      <c r="B13" s="8">
        <v>2</v>
      </c>
      <c r="C13" s="9">
        <v>2</v>
      </c>
      <c r="D13">
        <f t="shared" si="0"/>
        <v>4</v>
      </c>
    </row>
    <row r="14" spans="1:4">
      <c r="A14" t="s">
        <v>14</v>
      </c>
      <c r="B14" s="8">
        <v>4</v>
      </c>
      <c r="C14" s="9">
        <v>4</v>
      </c>
      <c r="D14" s="15">
        <f t="shared" si="0"/>
        <v>8</v>
      </c>
    </row>
    <row r="15" spans="1:4" s="4" customFormat="1" ht="13" thickBot="1">
      <c r="B15" s="10">
        <f>SUM(B2:B14)</f>
        <v>57</v>
      </c>
      <c r="C15" s="10">
        <f>SUM(C2:C14)</f>
        <v>56</v>
      </c>
      <c r="D15" s="4">
        <f>SUM(D2:D14)</f>
        <v>113</v>
      </c>
    </row>
    <row r="16" spans="1:4">
      <c r="A16" s="4"/>
    </row>
    <row r="17" spans="1:6">
      <c r="A17" s="83"/>
      <c r="F17" s="82"/>
    </row>
    <row r="18" spans="1:6">
      <c r="A18" s="81"/>
      <c r="F18" s="82"/>
    </row>
  </sheetData>
  <phoneticPr fontId="0" type="noConversion"/>
  <printOptions gridLines="1"/>
  <pageMargins left="0.75" right="0.75" top="1" bottom="1" header="0.5" footer="0.5"/>
  <pageSetup orientation="landscape" horizontalDpi="200" verticalDpi="2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tabColor indexed="13"/>
    <pageSetUpPr fitToPage="1"/>
  </sheetPr>
  <dimension ref="A1:J26"/>
  <sheetViews>
    <sheetView tabSelected="1" zoomScale="115" workbookViewId="0">
      <selection activeCell="B4" sqref="B4:B10"/>
    </sheetView>
  </sheetViews>
  <sheetFormatPr baseColWidth="10" defaultColWidth="8.83203125" defaultRowHeight="12" x14ac:dyDescent="0"/>
  <cols>
    <col min="1" max="1" width="20.5" style="4" customWidth="1"/>
    <col min="2" max="2" width="5.1640625" customWidth="1"/>
    <col min="3" max="3" width="5.5" customWidth="1"/>
    <col min="4" max="4" width="5.5" style="7" customWidth="1"/>
    <col min="5" max="6" width="5.6640625" style="6" customWidth="1"/>
    <col min="7" max="7" width="5.6640625" customWidth="1"/>
    <col min="8" max="8" width="7.6640625" customWidth="1"/>
    <col min="9" max="9" width="5.6640625" customWidth="1"/>
  </cols>
  <sheetData>
    <row r="1" spans="1:10" ht="49.5" customHeight="1" thickBot="1">
      <c r="A1" s="26" t="s">
        <v>41</v>
      </c>
      <c r="B1" s="57"/>
      <c r="C1" s="57"/>
      <c r="D1" s="58"/>
      <c r="E1" s="59"/>
      <c r="F1" s="59"/>
      <c r="G1" s="60"/>
      <c r="H1" s="60"/>
    </row>
    <row r="2" spans="1:10" s="5" customFormat="1" ht="108.75" customHeight="1">
      <c r="A2" s="40" t="s">
        <v>2</v>
      </c>
      <c r="B2" s="41" t="s">
        <v>4</v>
      </c>
      <c r="C2" s="42" t="s">
        <v>21</v>
      </c>
      <c r="D2" s="43" t="s">
        <v>5</v>
      </c>
      <c r="E2" s="44" t="s">
        <v>19</v>
      </c>
      <c r="F2" s="44" t="s">
        <v>22</v>
      </c>
      <c r="G2" s="45" t="s">
        <v>23</v>
      </c>
      <c r="H2" s="19"/>
    </row>
    <row r="3" spans="1:10" s="2" customFormat="1" ht="16">
      <c r="A3" s="47" t="s">
        <v>37</v>
      </c>
      <c r="B3" s="48" t="s">
        <v>42</v>
      </c>
      <c r="C3" s="49"/>
      <c r="D3" s="50" t="e">
        <f>C3/C10</f>
        <v>#DIV/0!</v>
      </c>
      <c r="E3" s="51" t="e">
        <f t="shared" ref="E3:E9" si="0">D3*113</f>
        <v>#DIV/0!</v>
      </c>
      <c r="F3" s="51"/>
      <c r="G3" s="52"/>
      <c r="H3" s="24"/>
      <c r="I3" s="18"/>
      <c r="J3" s="18"/>
    </row>
    <row r="4" spans="1:10" s="2" customFormat="1" ht="16">
      <c r="A4" s="46" t="s">
        <v>25</v>
      </c>
      <c r="B4" s="48" t="s">
        <v>42</v>
      </c>
      <c r="C4" s="36"/>
      <c r="D4" s="50" t="e">
        <f>C4/C10</f>
        <v>#DIV/0!</v>
      </c>
      <c r="E4" s="51" t="e">
        <f t="shared" si="0"/>
        <v>#DIV/0!</v>
      </c>
      <c r="F4" s="37"/>
      <c r="G4" s="39"/>
      <c r="H4" s="22"/>
      <c r="I4" s="18"/>
      <c r="J4" s="18"/>
    </row>
    <row r="5" spans="1:10" s="2" customFormat="1" ht="16">
      <c r="A5" s="46" t="s">
        <v>38</v>
      </c>
      <c r="B5" s="48" t="s">
        <v>42</v>
      </c>
      <c r="C5" s="36"/>
      <c r="D5" s="50" t="e">
        <f>C5/C10</f>
        <v>#DIV/0!</v>
      </c>
      <c r="E5" s="51" t="e">
        <f t="shared" si="0"/>
        <v>#DIV/0!</v>
      </c>
      <c r="F5" s="37"/>
      <c r="G5" s="39"/>
      <c r="H5" s="21"/>
      <c r="I5" s="18"/>
      <c r="J5" s="18"/>
    </row>
    <row r="6" spans="1:10" ht="16">
      <c r="A6" s="46" t="s">
        <v>3</v>
      </c>
      <c r="B6" s="48" t="s">
        <v>42</v>
      </c>
      <c r="C6" s="36"/>
      <c r="D6" s="50" t="e">
        <f>C6/C10</f>
        <v>#DIV/0!</v>
      </c>
      <c r="E6" s="51" t="e">
        <f t="shared" si="0"/>
        <v>#DIV/0!</v>
      </c>
      <c r="F6" s="37"/>
      <c r="G6" s="38"/>
      <c r="H6" s="20"/>
      <c r="I6" s="18"/>
      <c r="J6" s="18"/>
    </row>
    <row r="7" spans="1:10" ht="16">
      <c r="A7" s="46" t="s">
        <v>24</v>
      </c>
      <c r="B7" s="48" t="s">
        <v>42</v>
      </c>
      <c r="C7" s="36"/>
      <c r="D7" s="50" t="e">
        <f>C7/C10</f>
        <v>#DIV/0!</v>
      </c>
      <c r="E7" s="51" t="e">
        <f t="shared" si="0"/>
        <v>#DIV/0!</v>
      </c>
      <c r="F7" s="37"/>
      <c r="G7" s="38"/>
      <c r="H7" s="20"/>
      <c r="I7" s="18"/>
      <c r="J7" s="18"/>
    </row>
    <row r="8" spans="1:10" ht="16">
      <c r="A8" s="46" t="s">
        <v>39</v>
      </c>
      <c r="B8" s="48" t="s">
        <v>42</v>
      </c>
      <c r="C8" s="36"/>
      <c r="D8" s="50" t="e">
        <f>C8/C10</f>
        <v>#DIV/0!</v>
      </c>
      <c r="E8" s="51" t="e">
        <f t="shared" si="0"/>
        <v>#DIV/0!</v>
      </c>
      <c r="F8" s="37"/>
      <c r="G8" s="38"/>
      <c r="H8" s="23"/>
      <c r="I8" s="18"/>
      <c r="J8" s="18"/>
    </row>
    <row r="9" spans="1:10" ht="17" thickBot="1">
      <c r="A9" s="46" t="s">
        <v>40</v>
      </c>
      <c r="B9" s="48" t="s">
        <v>42</v>
      </c>
      <c r="C9" s="36"/>
      <c r="D9" s="50" t="e">
        <f>C9/C10</f>
        <v>#DIV/0!</v>
      </c>
      <c r="E9" s="51" t="e">
        <f t="shared" si="0"/>
        <v>#DIV/0!</v>
      </c>
      <c r="F9" s="37"/>
      <c r="G9" s="38"/>
      <c r="H9" s="23"/>
      <c r="I9" s="18"/>
      <c r="J9" s="18"/>
    </row>
    <row r="10" spans="1:10" ht="17" thickBot="1">
      <c r="A10" s="53" t="s">
        <v>34</v>
      </c>
      <c r="B10" s="48" t="s">
        <v>42</v>
      </c>
      <c r="C10" s="54">
        <f>SUM(C3:C9)</f>
        <v>0</v>
      </c>
      <c r="D10" s="50" t="e">
        <f>SUM(D3:D9)</f>
        <v>#DIV/0!</v>
      </c>
      <c r="E10" s="55" t="e">
        <f>SUM(E3:E9)</f>
        <v>#DIV/0!</v>
      </c>
      <c r="F10" s="55">
        <f>SUM(F3:F9)</f>
        <v>0</v>
      </c>
      <c r="G10" s="56">
        <f>SUM(G3:G9)</f>
        <v>0</v>
      </c>
      <c r="H10" s="23"/>
      <c r="I10" s="25"/>
      <c r="J10" s="18"/>
    </row>
    <row r="11" spans="1:10">
      <c r="A11"/>
      <c r="D11"/>
      <c r="E11"/>
      <c r="F11"/>
    </row>
    <row r="12" spans="1:10">
      <c r="A12"/>
      <c r="D12"/>
      <c r="E12"/>
      <c r="F12"/>
    </row>
    <row r="13" spans="1:10">
      <c r="A13"/>
      <c r="D13"/>
      <c r="E13"/>
      <c r="F13"/>
    </row>
    <row r="14" spans="1:10">
      <c r="A14"/>
      <c r="D14"/>
      <c r="E14"/>
      <c r="F14"/>
    </row>
    <row r="15" spans="1:10">
      <c r="A15"/>
      <c r="D15"/>
      <c r="E15"/>
      <c r="F15"/>
    </row>
    <row r="16" spans="1:10">
      <c r="A16"/>
      <c r="D16"/>
      <c r="E16"/>
      <c r="F16"/>
    </row>
    <row r="17" spans="1:10">
      <c r="A17"/>
      <c r="D17"/>
      <c r="E17"/>
      <c r="F17"/>
    </row>
    <row r="18" spans="1:10">
      <c r="A18"/>
      <c r="D18"/>
      <c r="E18"/>
      <c r="F18"/>
    </row>
    <row r="19" spans="1:10">
      <c r="A19"/>
      <c r="D19"/>
      <c r="E19"/>
      <c r="F19"/>
    </row>
    <row r="20" spans="1:10">
      <c r="A20"/>
      <c r="D20"/>
      <c r="E20"/>
      <c r="F20"/>
    </row>
    <row r="21" spans="1:10" ht="16">
      <c r="I21" s="18"/>
      <c r="J21" s="18"/>
    </row>
    <row r="24" spans="1:10" s="16" customFormat="1">
      <c r="A24" s="4"/>
      <c r="B24"/>
      <c r="C24"/>
      <c r="D24" s="7"/>
      <c r="E24" s="6"/>
      <c r="F24" s="6"/>
      <c r="G24"/>
      <c r="H24"/>
      <c r="I24"/>
      <c r="J24"/>
    </row>
    <row r="25" spans="1:10" s="16" customFormat="1">
      <c r="A25" s="27"/>
    </row>
    <row r="26" spans="1:10">
      <c r="A26" s="27"/>
      <c r="B26" s="16"/>
      <c r="C26" s="16"/>
      <c r="D26" s="17"/>
      <c r="E26" s="17"/>
      <c r="F26" s="16"/>
      <c r="G26" s="16"/>
      <c r="H26" s="16"/>
      <c r="I26" s="16"/>
      <c r="J26" s="16"/>
    </row>
  </sheetData>
  <phoneticPr fontId="0" type="noConversion"/>
  <pageMargins left="0.75" right="0.51" top="1" bottom="1" header="0.5" footer="0.5"/>
  <pageSetup orientation="portrait" horizontalDpi="4294967293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9" tint="-0.249977111117893"/>
  </sheetPr>
  <dimension ref="A1:P29"/>
  <sheetViews>
    <sheetView topLeftCell="A3" workbookViewId="0">
      <selection activeCell="N35" sqref="N35"/>
    </sheetView>
  </sheetViews>
  <sheetFormatPr baseColWidth="10" defaultColWidth="8.83203125" defaultRowHeight="12" x14ac:dyDescent="0"/>
  <cols>
    <col min="1" max="1" width="18.33203125" customWidth="1"/>
    <col min="2" max="2" width="6.5" customWidth="1"/>
    <col min="3" max="3" width="4.6640625" customWidth="1"/>
    <col min="4" max="4" width="4.33203125" customWidth="1"/>
    <col min="5" max="8" width="4.5" customWidth="1"/>
    <col min="9" max="9" width="4.1640625" customWidth="1"/>
    <col min="10" max="11" width="4.5" customWidth="1"/>
    <col min="12" max="12" width="4.33203125" customWidth="1"/>
    <col min="13" max="13" width="4.1640625" customWidth="1"/>
    <col min="14" max="14" width="4.5" customWidth="1"/>
    <col min="15" max="15" width="4.33203125" customWidth="1"/>
    <col min="16" max="16" width="4.5" customWidth="1"/>
  </cols>
  <sheetData>
    <row r="1" spans="1:16" ht="18">
      <c r="A1" s="30" t="s">
        <v>33</v>
      </c>
      <c r="B1" s="30" t="s">
        <v>35</v>
      </c>
      <c r="C1" s="30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ht="14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1:16" ht="16" thickBot="1">
      <c r="A3" s="31" t="s">
        <v>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</row>
    <row r="4" spans="1:16" ht="71">
      <c r="A4" s="23"/>
      <c r="B4" s="23"/>
      <c r="C4" s="64" t="s">
        <v>8</v>
      </c>
      <c r="D4" s="65" t="s">
        <v>9</v>
      </c>
      <c r="E4" s="65" t="s">
        <v>10</v>
      </c>
      <c r="F4" s="65" t="s">
        <v>26</v>
      </c>
      <c r="G4" s="65" t="s">
        <v>11</v>
      </c>
      <c r="H4" s="65" t="s">
        <v>20</v>
      </c>
      <c r="I4" s="65" t="s">
        <v>18</v>
      </c>
      <c r="J4" s="65" t="s">
        <v>17</v>
      </c>
      <c r="K4" s="65" t="s">
        <v>15</v>
      </c>
      <c r="L4" s="65" t="s">
        <v>16</v>
      </c>
      <c r="M4" s="65" t="s">
        <v>12</v>
      </c>
      <c r="N4" s="65" t="s">
        <v>13</v>
      </c>
      <c r="O4" s="68" t="s">
        <v>14</v>
      </c>
      <c r="P4" s="73" t="s">
        <v>0</v>
      </c>
    </row>
    <row r="5" spans="1:16" ht="15" thickBot="1">
      <c r="A5" s="29" t="s">
        <v>29</v>
      </c>
      <c r="B5" s="29" t="s">
        <v>27</v>
      </c>
      <c r="C5" s="34">
        <f>'Classic Jobs'!B2</f>
        <v>2</v>
      </c>
      <c r="D5" s="35">
        <f>'Classic Jobs'!B3</f>
        <v>2</v>
      </c>
      <c r="E5" s="35">
        <f>'Classic Jobs'!B4</f>
        <v>1</v>
      </c>
      <c r="F5" s="35">
        <f>'Classic Jobs'!B5</f>
        <v>10</v>
      </c>
      <c r="G5" s="35">
        <f>'Classic Jobs'!B6</f>
        <v>10</v>
      </c>
      <c r="H5" s="35">
        <v>3</v>
      </c>
      <c r="I5" s="35">
        <f>'Classic Jobs'!B8</f>
        <v>2</v>
      </c>
      <c r="J5" s="35">
        <f>'Classic Jobs'!B9</f>
        <v>1</v>
      </c>
      <c r="K5" s="35">
        <f>'Classic Jobs'!B10</f>
        <v>2</v>
      </c>
      <c r="L5" s="35">
        <f>'Classic Jobs'!B11</f>
        <v>16</v>
      </c>
      <c r="M5" s="35">
        <f>'Classic Jobs'!B12</f>
        <v>2</v>
      </c>
      <c r="N5" s="35">
        <f>'Classic Jobs'!B13</f>
        <v>2</v>
      </c>
      <c r="O5" s="69">
        <f>'Classic Jobs'!B14</f>
        <v>4</v>
      </c>
      <c r="P5" s="74">
        <f t="shared" ref="P5:P12" si="0">SUM(C5:O5)</f>
        <v>57</v>
      </c>
    </row>
    <row r="6" spans="1:16" ht="15" thickBot="1">
      <c r="A6" s="61" t="s">
        <v>37</v>
      </c>
      <c r="B6" s="76">
        <v>0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70"/>
      <c r="P6" s="75">
        <f t="shared" si="0"/>
        <v>0</v>
      </c>
    </row>
    <row r="7" spans="1:16" ht="15" thickBot="1">
      <c r="A7" s="63" t="s">
        <v>25</v>
      </c>
      <c r="B7" s="84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6"/>
      <c r="P7" s="75">
        <f>SUM(C7:O7)</f>
        <v>0</v>
      </c>
    </row>
    <row r="8" spans="1:16" ht="15" thickBot="1">
      <c r="A8" s="63" t="s">
        <v>38</v>
      </c>
      <c r="B8" s="77">
        <v>0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71"/>
      <c r="P8" s="75">
        <f t="shared" si="0"/>
        <v>0</v>
      </c>
    </row>
    <row r="9" spans="1:16" ht="15" thickBot="1">
      <c r="A9" s="63" t="s">
        <v>3</v>
      </c>
      <c r="B9" s="77">
        <v>0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71"/>
      <c r="P9" s="75">
        <f t="shared" si="0"/>
        <v>0</v>
      </c>
    </row>
    <row r="10" spans="1:16" ht="15" thickBot="1">
      <c r="A10" s="63" t="s">
        <v>24</v>
      </c>
      <c r="B10" s="77">
        <v>0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71"/>
      <c r="P10" s="75">
        <f t="shared" si="0"/>
        <v>0</v>
      </c>
    </row>
    <row r="11" spans="1:16" ht="15" thickBot="1">
      <c r="A11" s="63" t="s">
        <v>39</v>
      </c>
      <c r="B11" s="77">
        <v>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71"/>
      <c r="P11" s="75">
        <f t="shared" si="0"/>
        <v>0</v>
      </c>
    </row>
    <row r="12" spans="1:16" ht="15" thickBot="1">
      <c r="A12" s="63" t="s">
        <v>40</v>
      </c>
      <c r="B12" s="77">
        <v>0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71"/>
      <c r="P12" s="75">
        <f t="shared" si="0"/>
        <v>0</v>
      </c>
    </row>
    <row r="13" spans="1:16" ht="16" thickTop="1" thickBot="1">
      <c r="A13" s="66" t="s">
        <v>30</v>
      </c>
      <c r="B13" s="79">
        <f>D14-SUM(B6:B12)</f>
        <v>57</v>
      </c>
      <c r="C13" s="67">
        <f t="shared" ref="C13:P13" si="1">SUM(C5)-SUM(C6:C12)</f>
        <v>2</v>
      </c>
      <c r="D13" s="67">
        <f t="shared" si="1"/>
        <v>2</v>
      </c>
      <c r="E13" s="67">
        <f t="shared" si="1"/>
        <v>1</v>
      </c>
      <c r="F13" s="67">
        <f t="shared" si="1"/>
        <v>10</v>
      </c>
      <c r="G13" s="67">
        <f t="shared" si="1"/>
        <v>10</v>
      </c>
      <c r="H13" s="67">
        <f t="shared" si="1"/>
        <v>3</v>
      </c>
      <c r="I13" s="67">
        <f t="shared" si="1"/>
        <v>2</v>
      </c>
      <c r="J13" s="67">
        <f t="shared" si="1"/>
        <v>1</v>
      </c>
      <c r="K13" s="67">
        <f t="shared" si="1"/>
        <v>2</v>
      </c>
      <c r="L13" s="67">
        <f t="shared" si="1"/>
        <v>16</v>
      </c>
      <c r="M13" s="67">
        <f t="shared" si="1"/>
        <v>2</v>
      </c>
      <c r="N13" s="67">
        <f t="shared" si="1"/>
        <v>2</v>
      </c>
      <c r="O13" s="67">
        <f t="shared" si="1"/>
        <v>4</v>
      </c>
      <c r="P13" s="67">
        <f t="shared" si="1"/>
        <v>57</v>
      </c>
    </row>
    <row r="14" spans="1:16" ht="14">
      <c r="A14" s="29" t="s">
        <v>28</v>
      </c>
      <c r="B14" s="23"/>
      <c r="C14" s="28" t="s">
        <v>31</v>
      </c>
      <c r="D14" s="80">
        <f>P5</f>
        <v>57</v>
      </c>
      <c r="F14" s="28" t="s">
        <v>32</v>
      </c>
      <c r="G14" s="28">
        <f>SUM(57)-(P13)</f>
        <v>0</v>
      </c>
      <c r="H14" s="23"/>
      <c r="I14" s="23"/>
      <c r="J14" s="23"/>
      <c r="K14" s="23"/>
      <c r="L14" s="23"/>
      <c r="M14" s="23"/>
      <c r="N14" s="23"/>
      <c r="O14" s="23"/>
      <c r="P14" s="23"/>
    </row>
    <row r="15" spans="1:16" ht="14">
      <c r="A15" s="29"/>
      <c r="B15" s="23"/>
      <c r="C15" s="28"/>
      <c r="D15" s="28"/>
      <c r="F15" s="28"/>
      <c r="G15" s="28"/>
      <c r="H15" s="23"/>
      <c r="I15" s="23"/>
      <c r="J15" s="23"/>
      <c r="K15" s="23"/>
      <c r="L15" s="23"/>
      <c r="M15" s="23"/>
      <c r="N15" s="23"/>
      <c r="O15" s="23"/>
      <c r="P15" s="23"/>
    </row>
    <row r="16" spans="1:16" ht="14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</row>
    <row r="18" spans="1:16" ht="16" thickBot="1">
      <c r="A18" s="31" t="s">
        <v>7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</row>
    <row r="19" spans="1:16" ht="71">
      <c r="A19" s="23"/>
      <c r="B19" s="23"/>
      <c r="C19" s="64" t="s">
        <v>8</v>
      </c>
      <c r="D19" s="65" t="s">
        <v>9</v>
      </c>
      <c r="E19" s="65" t="s">
        <v>10</v>
      </c>
      <c r="F19" s="65" t="s">
        <v>26</v>
      </c>
      <c r="G19" s="65" t="s">
        <v>11</v>
      </c>
      <c r="H19" s="65" t="s">
        <v>20</v>
      </c>
      <c r="I19" s="65" t="s">
        <v>18</v>
      </c>
      <c r="J19" s="65" t="s">
        <v>17</v>
      </c>
      <c r="K19" s="65" t="s">
        <v>15</v>
      </c>
      <c r="L19" s="65" t="s">
        <v>16</v>
      </c>
      <c r="M19" s="65" t="s">
        <v>12</v>
      </c>
      <c r="N19" s="65" t="s">
        <v>13</v>
      </c>
      <c r="O19" s="68" t="s">
        <v>14</v>
      </c>
      <c r="P19" s="73" t="s">
        <v>0</v>
      </c>
    </row>
    <row r="20" spans="1:16" ht="15" thickBot="1">
      <c r="A20" s="29" t="s">
        <v>29</v>
      </c>
      <c r="B20" s="29" t="s">
        <v>27</v>
      </c>
      <c r="C20" s="34">
        <f>'Classic Jobs'!C2</f>
        <v>1</v>
      </c>
      <c r="D20" s="35">
        <f>'Classic Jobs'!C3</f>
        <v>2</v>
      </c>
      <c r="E20" s="35">
        <f>'Classic Jobs'!C4</f>
        <v>1</v>
      </c>
      <c r="F20" s="35">
        <f>'Classic Jobs'!C5</f>
        <v>10</v>
      </c>
      <c r="G20" s="35">
        <f>'Classic Jobs'!C6</f>
        <v>10</v>
      </c>
      <c r="H20" s="35">
        <v>3</v>
      </c>
      <c r="I20" s="35">
        <f>'Classic Jobs'!C8</f>
        <v>2</v>
      </c>
      <c r="J20" s="35">
        <f>'Classic Jobs'!C9</f>
        <v>1</v>
      </c>
      <c r="K20" s="35">
        <f>'Classic Jobs'!C10</f>
        <v>2</v>
      </c>
      <c r="L20" s="35">
        <f>'Classic Jobs'!C11</f>
        <v>16</v>
      </c>
      <c r="M20" s="35">
        <f>'Classic Jobs'!C12</f>
        <v>2</v>
      </c>
      <c r="N20" s="35">
        <f>'Classic Jobs'!C13</f>
        <v>2</v>
      </c>
      <c r="O20" s="69">
        <f>'Classic Jobs'!C14</f>
        <v>4</v>
      </c>
      <c r="P20" s="74">
        <f t="shared" ref="P20:P27" si="2">SUM(C20:O20)</f>
        <v>56</v>
      </c>
    </row>
    <row r="21" spans="1:16" ht="15" thickBot="1">
      <c r="A21" s="61" t="s">
        <v>37</v>
      </c>
      <c r="B21" s="76">
        <v>0</v>
      </c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70"/>
      <c r="P21" s="75">
        <f t="shared" si="2"/>
        <v>0</v>
      </c>
    </row>
    <row r="22" spans="1:16" ht="15" thickBot="1">
      <c r="A22" s="63" t="s">
        <v>25</v>
      </c>
      <c r="B22" s="77">
        <v>0</v>
      </c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71"/>
      <c r="P22" s="75">
        <f t="shared" si="2"/>
        <v>0</v>
      </c>
    </row>
    <row r="23" spans="1:16" ht="15" thickBot="1">
      <c r="A23" s="63" t="s">
        <v>38</v>
      </c>
      <c r="B23" s="77">
        <v>0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71"/>
      <c r="P23" s="75">
        <f t="shared" si="2"/>
        <v>0</v>
      </c>
    </row>
    <row r="24" spans="1:16" ht="15" thickBot="1">
      <c r="A24" s="63" t="s">
        <v>3</v>
      </c>
      <c r="B24" s="77">
        <v>0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71"/>
      <c r="P24" s="75">
        <f t="shared" si="2"/>
        <v>0</v>
      </c>
    </row>
    <row r="25" spans="1:16" ht="15" thickBot="1">
      <c r="A25" s="63" t="s">
        <v>24</v>
      </c>
      <c r="B25" s="77">
        <v>0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71"/>
      <c r="P25" s="75">
        <f t="shared" si="2"/>
        <v>0</v>
      </c>
    </row>
    <row r="26" spans="1:16" ht="15" thickBot="1">
      <c r="A26" s="63" t="s">
        <v>39</v>
      </c>
      <c r="B26" s="77">
        <v>0</v>
      </c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71"/>
      <c r="P26" s="75">
        <f t="shared" si="2"/>
        <v>0</v>
      </c>
    </row>
    <row r="27" spans="1:16" ht="15" thickBot="1">
      <c r="A27" s="63" t="s">
        <v>40</v>
      </c>
      <c r="B27" s="78">
        <v>0</v>
      </c>
      <c r="C27" s="33"/>
      <c r="D27" s="33"/>
      <c r="E27" s="33"/>
      <c r="F27" s="32"/>
      <c r="G27" s="32"/>
      <c r="H27" s="33"/>
      <c r="I27" s="33"/>
      <c r="J27" s="33"/>
      <c r="K27" s="33"/>
      <c r="L27" s="33"/>
      <c r="M27" s="33"/>
      <c r="N27" s="33"/>
      <c r="O27" s="72"/>
      <c r="P27" s="75">
        <f t="shared" si="2"/>
        <v>0</v>
      </c>
    </row>
    <row r="28" spans="1:16" ht="16" thickTop="1" thickBot="1">
      <c r="A28" s="66" t="s">
        <v>30</v>
      </c>
      <c r="B28" s="79">
        <f>D29-SUM(B21:B27)</f>
        <v>56</v>
      </c>
      <c r="C28" s="67">
        <f t="shared" ref="C28:P28" si="3">SUM(C20)-SUM(C21:C27)</f>
        <v>1</v>
      </c>
      <c r="D28" s="67">
        <f t="shared" si="3"/>
        <v>2</v>
      </c>
      <c r="E28" s="67">
        <f t="shared" si="3"/>
        <v>1</v>
      </c>
      <c r="F28" s="67">
        <f t="shared" si="3"/>
        <v>10</v>
      </c>
      <c r="G28" s="67">
        <f t="shared" si="3"/>
        <v>10</v>
      </c>
      <c r="H28" s="67">
        <f t="shared" si="3"/>
        <v>3</v>
      </c>
      <c r="I28" s="67">
        <f t="shared" si="3"/>
        <v>2</v>
      </c>
      <c r="J28" s="67">
        <f t="shared" si="3"/>
        <v>1</v>
      </c>
      <c r="K28" s="67">
        <f t="shared" si="3"/>
        <v>2</v>
      </c>
      <c r="L28" s="67">
        <f t="shared" si="3"/>
        <v>16</v>
      </c>
      <c r="M28" s="67">
        <f t="shared" si="3"/>
        <v>2</v>
      </c>
      <c r="N28" s="67">
        <f t="shared" si="3"/>
        <v>2</v>
      </c>
      <c r="O28" s="67">
        <f t="shared" si="3"/>
        <v>4</v>
      </c>
      <c r="P28" s="67">
        <f t="shared" si="3"/>
        <v>56</v>
      </c>
    </row>
    <row r="29" spans="1:16" ht="14">
      <c r="A29" s="29" t="s">
        <v>28</v>
      </c>
      <c r="B29" s="23"/>
      <c r="C29" s="28" t="s">
        <v>31</v>
      </c>
      <c r="D29" s="80">
        <f>P20</f>
        <v>56</v>
      </c>
      <c r="F29" s="28" t="s">
        <v>32</v>
      </c>
      <c r="G29" s="28">
        <f>SUM(56)-(P28)</f>
        <v>0</v>
      </c>
      <c r="H29" s="23"/>
      <c r="I29" s="23"/>
      <c r="J29" s="23"/>
      <c r="K29" s="23"/>
      <c r="L29" s="23"/>
      <c r="M29" s="23"/>
      <c r="N29" s="23"/>
      <c r="O29" s="23"/>
      <c r="P29" s="23"/>
    </row>
  </sheetData>
  <phoneticPr fontId="14" type="noConversion"/>
  <pageMargins left="0.7" right="0.7" top="0.75" bottom="0.75" header="0.3" footer="0.3"/>
  <pageSetup orientation="portrait" horizont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honeticPr fontId="14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Classic Jobs</vt:lpstr>
      <vt:lpstr>Job Estimate - Classic</vt:lpstr>
      <vt:lpstr>NCHS</vt:lpstr>
      <vt:lpstr>Sheet3</vt:lpstr>
    </vt:vector>
  </TitlesOfParts>
  <Company>Lucent Technologies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LUCENT TECHNOLOGIES</dc:creator>
  <cp:lastModifiedBy>Andrew Massengill</cp:lastModifiedBy>
  <cp:lastPrinted>2013-06-22T20:31:31Z</cp:lastPrinted>
  <dcterms:created xsi:type="dcterms:W3CDTF">1999-07-11T03:14:13Z</dcterms:created>
  <dcterms:modified xsi:type="dcterms:W3CDTF">2014-06-29T16:28:38Z</dcterms:modified>
</cp:coreProperties>
</file>